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7455" activeTab="0"/>
  </bookViews>
  <sheets>
    <sheet name="Sheet1" sheetId="1" r:id="rId1"/>
    <sheet name="Sheet2" sheetId="2" r:id="rId2"/>
    <sheet name="Sheet3" sheetId="3" r:id="rId3"/>
  </sheets>
  <definedNames>
    <definedName name="_xlnm.Print_Area" localSheetId="0">'Sheet1'!$A$1:$V$17</definedName>
  </definedNames>
  <calcPr fullCalcOnLoad="1"/>
</workbook>
</file>

<file path=xl/comments1.xml><?xml version="1.0" encoding="utf-8"?>
<comments xmlns="http://schemas.openxmlformats.org/spreadsheetml/2006/main">
  <authors>
    <author>Evita</author>
    <author>Edvins</author>
    <author>Inga</author>
  </authors>
  <commentList>
    <comment ref="U7" authorId="0">
      <text>
        <r>
          <rPr>
            <b/>
            <sz val="9"/>
            <rFont val="Tahoma"/>
            <family val="2"/>
          </rPr>
          <t xml:space="preserve">Baiba:
Ir vēl viens objekts - 149000
</t>
        </r>
        <r>
          <rPr>
            <sz val="9"/>
            <rFont val="Tahoma"/>
            <family val="2"/>
          </rPr>
          <t xml:space="preserve">
</t>
        </r>
      </text>
    </comment>
    <comment ref="B13" authorId="1">
      <text>
        <r>
          <rPr>
            <b/>
            <sz val="9"/>
            <rFont val="Tahoma"/>
            <family val="2"/>
          </rPr>
          <t>Edvins:</t>
        </r>
        <r>
          <rPr>
            <sz val="9"/>
            <rFont val="Tahoma"/>
            <family val="2"/>
          </rPr>
          <t xml:space="preserve">
21 kamera 10 objektos Aizputē, 3 kameras Kalvenē, 3 Kazdangā un 3 Cīravā, ir detalizēta tāme arī montāžai un aprīkojumam</t>
        </r>
      </text>
    </comment>
    <comment ref="C13" authorId="1">
      <text>
        <r>
          <rPr>
            <b/>
            <sz val="9"/>
            <rFont val="Tahoma"/>
            <family val="2"/>
          </rPr>
          <t>Edvins:</t>
        </r>
        <r>
          <rPr>
            <sz val="9"/>
            <rFont val="Tahoma"/>
            <family val="2"/>
          </rPr>
          <t xml:space="preserve">
Neplāno</t>
        </r>
      </text>
    </comment>
    <comment ref="D13" authorId="1">
      <text>
        <r>
          <rPr>
            <b/>
            <sz val="9"/>
            <rFont val="Tahoma"/>
            <family val="2"/>
          </rPr>
          <t>Edvins:</t>
        </r>
        <r>
          <rPr>
            <sz val="9"/>
            <rFont val="Tahoma"/>
            <family val="2"/>
          </rPr>
          <t xml:space="preserve">
 1kamera uz šosejas A9</t>
        </r>
      </text>
    </comment>
    <comment ref="E13" authorId="1">
      <text>
        <r>
          <rPr>
            <b/>
            <sz val="9"/>
            <rFont val="Tahoma"/>
            <family val="2"/>
          </rPr>
          <t>Edvins:</t>
        </r>
        <r>
          <rPr>
            <sz val="9"/>
            <rFont val="Tahoma"/>
            <family val="2"/>
          </rPr>
          <t xml:space="preserve">
2 Kolkā, 1 Mazirbē, 2 Dundagā </t>
        </r>
      </text>
    </comment>
    <comment ref="F13" authorId="1">
      <text>
        <r>
          <rPr>
            <b/>
            <sz val="9"/>
            <rFont val="Tahoma"/>
            <family val="2"/>
          </rPr>
          <t>Edvins:</t>
        </r>
        <r>
          <rPr>
            <sz val="9"/>
            <rFont val="Tahoma"/>
            <family val="2"/>
          </rPr>
          <t xml:space="preserve">
Uz dz.c. tiltiem 2gb., autoceļa un tiltiem 4gb.</t>
        </r>
      </text>
    </comment>
    <comment ref="G13" authorId="1">
      <text>
        <r>
          <rPr>
            <b/>
            <sz val="9"/>
            <rFont val="Tahoma"/>
            <family val="2"/>
          </rPr>
          <t>Edvins:</t>
        </r>
        <r>
          <rPr>
            <sz val="9"/>
            <rFont val="Tahoma"/>
            <family val="2"/>
          </rPr>
          <t xml:space="preserve">
4 kameras uz reģ.autoceļiem P106 un P113 un šosejas A9. Ir tāme orient.tāme un izvietojuma karte.</t>
        </r>
      </text>
    </comment>
    <comment ref="H13" authorId="1">
      <text>
        <r>
          <rPr>
            <b/>
            <sz val="9"/>
            <rFont val="Tahoma"/>
            <family val="2"/>
          </rPr>
          <t>Edvins:</t>
        </r>
        <r>
          <rPr>
            <sz val="9"/>
            <rFont val="Tahoma"/>
            <family val="2"/>
          </rPr>
          <t xml:space="preserve">
12 videokameras.  Summa bez stabiem, el.pieslēguma, u.c. Uzstād.izmaksām </t>
        </r>
      </text>
    </comment>
    <comment ref="J13" authorId="1">
      <text>
        <r>
          <rPr>
            <b/>
            <sz val="9"/>
            <rFont val="Tahoma"/>
            <family val="2"/>
          </rPr>
          <t>Edvins:</t>
        </r>
        <r>
          <rPr>
            <sz val="9"/>
            <rFont val="Tahoma"/>
            <family val="2"/>
          </rPr>
          <t xml:space="preserve">
Neplāno</t>
        </r>
      </text>
    </comment>
    <comment ref="K13" authorId="1">
      <text>
        <r>
          <rPr>
            <b/>
            <sz val="9"/>
            <rFont val="Tahoma"/>
            <family val="2"/>
          </rPr>
          <t>Edvins:</t>
        </r>
        <r>
          <rPr>
            <sz val="9"/>
            <rFont val="Tahoma"/>
            <family val="2"/>
          </rPr>
          <t xml:space="preserve">
Nav precīzas informācijas</t>
        </r>
      </text>
    </comment>
    <comment ref="L15" authorId="1">
      <text>
        <r>
          <rPr>
            <b/>
            <sz val="9"/>
            <rFont val="Tahoma"/>
            <family val="2"/>
          </rPr>
          <t>Edvins:</t>
        </r>
        <r>
          <rPr>
            <sz val="9"/>
            <rFont val="Tahoma"/>
            <family val="2"/>
          </rPr>
          <t xml:space="preserve">
4 videokameras stāvlaukumos pie jūras. 1 Ziemupē, 3 Pāvilostā</t>
        </r>
      </text>
    </comment>
    <comment ref="M13" authorId="1">
      <text>
        <r>
          <rPr>
            <b/>
            <sz val="9"/>
            <rFont val="Tahoma"/>
            <family val="2"/>
          </rPr>
          <t>Edvins:</t>
        </r>
        <r>
          <rPr>
            <sz val="9"/>
            <rFont val="Tahoma"/>
            <family val="2"/>
          </rPr>
          <t xml:space="preserve">
28 kameras uz novada ceļiem. Specifikācija tiks precizēta</t>
        </r>
      </text>
    </comment>
    <comment ref="N13" authorId="1">
      <text>
        <r>
          <rPr>
            <b/>
            <sz val="9"/>
            <rFont val="Tahoma"/>
            <family val="2"/>
          </rPr>
          <t>Edvins:</t>
        </r>
        <r>
          <rPr>
            <sz val="9"/>
            <rFont val="Tahoma"/>
            <family val="2"/>
          </rPr>
          <t xml:space="preserve">
4 videokameras uz ielām un stāvlaukumiem - aprīkojums, uzstādīšana. Ir detalizēta tāme</t>
        </r>
      </text>
    </comment>
    <comment ref="O13" authorId="1">
      <text>
        <r>
          <rPr>
            <b/>
            <sz val="9"/>
            <rFont val="Tahoma"/>
            <family val="2"/>
          </rPr>
          <t>Edvins:</t>
        </r>
        <r>
          <rPr>
            <sz val="9"/>
            <rFont val="Tahoma"/>
            <family val="2"/>
          </rPr>
          <t xml:space="preserve">
5 kameras uz autoceļiem. Ir izvietojuma karte</t>
        </r>
      </text>
    </comment>
    <comment ref="P13" authorId="1">
      <text>
        <r>
          <rPr>
            <b/>
            <sz val="9"/>
            <rFont val="Tahoma"/>
            <family val="2"/>
          </rPr>
          <t>Edvins:</t>
        </r>
        <r>
          <rPr>
            <sz val="9"/>
            <rFont val="Tahoma"/>
            <family val="2"/>
          </rPr>
          <t xml:space="preserve">
7 videokam.pie pilsētas robežas, 4 uz ielām centrā</t>
        </r>
      </text>
    </comment>
    <comment ref="Q13" authorId="1">
      <text>
        <r>
          <rPr>
            <b/>
            <sz val="9"/>
            <rFont val="Tahoma"/>
            <family val="2"/>
          </rPr>
          <t>Edvins:</t>
        </r>
        <r>
          <rPr>
            <sz val="9"/>
            <rFont val="Tahoma"/>
            <family val="2"/>
          </rPr>
          <t xml:space="preserve">
3 kameras krustiujumos uz ielām virzienā uz Kuldīgu, Nīgrandi, Liepāju. Ir detalizēta tāme kamerām, ierakstu centram, tornim,datoram, uzstādīšnai.</t>
        </r>
      </text>
    </comment>
    <comment ref="R13" authorId="1">
      <text>
        <r>
          <rPr>
            <b/>
            <sz val="9"/>
            <rFont val="Tahoma"/>
            <family val="2"/>
          </rPr>
          <t>Edvins:</t>
        </r>
        <r>
          <rPr>
            <sz val="9"/>
            <rFont val="Tahoma"/>
            <family val="2"/>
          </rPr>
          <t xml:space="preserve">
17 kameras - ceļi pie pils.robežas, pilsētas ielas. Ir tāme kamerām ierakstu iekārtām, datu pārraides mastam. Ir izvietojuma karte.</t>
        </r>
      </text>
    </comment>
    <comment ref="S13" authorId="1">
      <text>
        <r>
          <rPr>
            <b/>
            <sz val="9"/>
            <rFont val="Tahoma"/>
            <family val="2"/>
          </rPr>
          <t>Edvins:</t>
        </r>
        <r>
          <rPr>
            <sz val="9"/>
            <rFont val="Tahoma"/>
            <family val="2"/>
          </rPr>
          <t xml:space="preserve">
Varētu izvietot vienu kameru. Precīzu datu par specifikāciju un izmanks;am nav</t>
        </r>
      </text>
    </comment>
    <comment ref="T15" authorId="1">
      <text>
        <r>
          <rPr>
            <b/>
            <sz val="9"/>
            <rFont val="Tahoma"/>
            <family val="2"/>
          </rPr>
          <t>Edvins:</t>
        </r>
        <r>
          <rPr>
            <sz val="9"/>
            <rFont val="Tahoma"/>
            <family val="2"/>
          </rPr>
          <t xml:space="preserve">
Auto stāvlaukumā pie sērfotāju laipas, Jūrmalas parka ieeja Loču ielas un Parka ielas krustojumā un stāvlaukums pie akvaparka. Ir orientējoša tāme</t>
        </r>
      </text>
    </comment>
    <comment ref="U13" authorId="1">
      <text>
        <r>
          <rPr>
            <b/>
            <sz val="9"/>
            <rFont val="Tahoma"/>
            <family val="2"/>
          </rPr>
          <t>Edvins:</t>
        </r>
        <r>
          <rPr>
            <sz val="9"/>
            <rFont val="Tahoma"/>
            <family val="2"/>
          </rPr>
          <t xml:space="preserve">
Ugālē, Piltenes pilsētā un Vārves pagasta Ventavā (kopumā 12 kameras)</t>
        </r>
      </text>
    </comment>
    <comment ref="I15" authorId="1">
      <text>
        <r>
          <rPr>
            <b/>
            <sz val="9"/>
            <rFont val="Tahoma"/>
            <family val="2"/>
          </rPr>
          <t>Edvins:</t>
        </r>
        <r>
          <rPr>
            <sz val="9"/>
            <rFont val="Tahoma"/>
            <family val="2"/>
          </rPr>
          <t xml:space="preserve">
 9 kameras pludmalē un apgaismojums. Ir izstrādāta izvietojuma shēma, ir detalizēta specifikācija, tūvināta tāme.</t>
        </r>
      </text>
    </comment>
    <comment ref="H12" authorId="2">
      <text>
        <r>
          <rPr>
            <b/>
            <sz val="8"/>
            <rFont val="Tahoma"/>
            <family val="0"/>
          </rPr>
          <t>Inga:</t>
        </r>
        <r>
          <rPr>
            <sz val="8"/>
            <rFont val="Tahoma"/>
            <family val="0"/>
          </rPr>
          <t xml:space="preserve">
1. Ierosinājums jaunai projekta idejai par sociālā riska bērniem un jauniešiem
2. KPR projektā</t>
        </r>
      </text>
    </comment>
  </commentList>
</comments>
</file>

<file path=xl/sharedStrings.xml><?xml version="1.0" encoding="utf-8"?>
<sst xmlns="http://schemas.openxmlformats.org/spreadsheetml/2006/main" count="112" uniqueCount="108">
  <si>
    <t>Aizpute</t>
  </si>
  <si>
    <t>Alsunga</t>
  </si>
  <si>
    <t>Dundaga</t>
  </si>
  <si>
    <t>Durbe</t>
  </si>
  <si>
    <t>Grobiņa</t>
  </si>
  <si>
    <t>Kuldīga</t>
  </si>
  <si>
    <t>Mērsrags</t>
  </si>
  <si>
    <t>Nīca</t>
  </si>
  <si>
    <t>Pāvilosta</t>
  </si>
  <si>
    <t>Priekule</t>
  </si>
  <si>
    <t>Liepāja</t>
  </si>
  <si>
    <t>Roja</t>
  </si>
  <si>
    <t>Rucava</t>
  </si>
  <si>
    <t>Saldus</t>
  </si>
  <si>
    <t>Skrunda</t>
  </si>
  <si>
    <t>Talsi</t>
  </si>
  <si>
    <t>Vaiņode</t>
  </si>
  <si>
    <t>Ventspils</t>
  </si>
  <si>
    <t>Brocēni</t>
  </si>
  <si>
    <t>Ventspils n.</t>
  </si>
  <si>
    <t xml:space="preserve">1.2. Ezeri </t>
  </si>
  <si>
    <t xml:space="preserve">1.3. Piesārņotās un degradētās teritorijas </t>
  </si>
  <si>
    <t>Kopā</t>
  </si>
  <si>
    <t xml:space="preserve">Kopsavilkums par pašvaldību līdzdalību LATLIT projektos </t>
  </si>
  <si>
    <t>1.1. Dabas tūrisms</t>
  </si>
  <si>
    <t>Uz dz.c. tiltiem 2gb., autoceļa un tiltiem 4gb.</t>
  </si>
  <si>
    <t>28 kameras uz novada ceļiem.</t>
  </si>
  <si>
    <t xml:space="preserve">17 kameras </t>
  </si>
  <si>
    <t xml:space="preserve"> 9 kameras pludmalē un apgaismojums. </t>
  </si>
  <si>
    <t>4 videokameras stāvlaukumos pie jūras</t>
  </si>
  <si>
    <t>Bij.komunālā komb. Dārzniecība, dīķis ar mazutu</t>
  </si>
  <si>
    <t xml:space="preserve">Ražošanas teritorijas „Illītes” revitalizācija. </t>
  </si>
  <si>
    <t>Grausta demontāža Ugāles ciemā</t>
  </si>
  <si>
    <t>4. Kameras  - autoceļi</t>
  </si>
  <si>
    <t>4.1. Kameras - pludmale</t>
  </si>
  <si>
    <t>Neapdzīvota daudzdzīvokļu ēka Rubā</t>
  </si>
  <si>
    <t>3 kameras krustojumos</t>
  </si>
  <si>
    <t>Vecā attīrīšanas stacijas ēka</t>
  </si>
  <si>
    <t>Cieceres, Remtes un Brocēnu ezeri - apsaimniekošanas un zivsaimniecības plāni</t>
  </si>
  <si>
    <t xml:space="preserve">Padziļināta izpēte Par dūņām un sapropeļi  </t>
  </si>
  <si>
    <t>Vilgāles ezera slūžu rekonstrukcija, Apsaimniekošanas pasākumi Vilgāles, Lielajā un Mazajā Nabas ezeros</t>
  </si>
  <si>
    <t xml:space="preserve">Engures ezera apsainiekošanas pasākumi </t>
  </si>
  <si>
    <t>??????Papes ezera slūžu atjaunošana</t>
  </si>
  <si>
    <t xml:space="preserve">Saldus ezera apsaimniekošanas plāns, Pakuļu ūdenskrātuves apsaimniekošanas plāns, </t>
  </si>
  <si>
    <t>Sasmakas ezera slūžu rekonstrukcija</t>
  </si>
  <si>
    <t>??? Kalšu ezers</t>
  </si>
  <si>
    <t>???Liepājas ezers</t>
  </si>
  <si>
    <t>Usmas ezera apsaimniekošanas plāna izstrāde</t>
  </si>
  <si>
    <t xml:space="preserve">2 putnu vērošanas torņi, dabas taka gar ezeru, 1 putnu slēpnis, vairākas informatīvās zīmes. </t>
  </si>
  <si>
    <t>Nepabeigta izmitināšanas ēka un šķuņi pansionātam.</t>
  </si>
  <si>
    <t>Meža parka Brocēnos infrastruktūras attīstība.</t>
  </si>
  <si>
    <t>Skatu tornis un takas dabas liegums Ventas ieleja</t>
  </si>
  <si>
    <t xml:space="preserve">Dabas takas izveide Piejūras pļavās - Engres dabas parks </t>
  </si>
  <si>
    <t>Būšnieku ezers vai Baltijas stāvkasts</t>
  </si>
  <si>
    <t xml:space="preserve">Liepājas ezers??? </t>
  </si>
  <si>
    <t>Plānotās darbības</t>
  </si>
  <si>
    <t>Skaits?</t>
  </si>
  <si>
    <t>21 kamera uz ceļiem</t>
  </si>
  <si>
    <t>1 kamera uz  A9</t>
  </si>
  <si>
    <t>5 kameras uz ceļiem</t>
  </si>
  <si>
    <t>4 kameras uz ceļiem</t>
  </si>
  <si>
    <t xml:space="preserve">12 videokameras   </t>
  </si>
  <si>
    <t>12 kameras uz ceļiem un ielām centrā</t>
  </si>
  <si>
    <t>4 videokameras krustojumos.</t>
  </si>
  <si>
    <t>12 kameras uz ceļiem</t>
  </si>
  <si>
    <t>Pieejamais finansējums visam projektam t.sk. Lietuva</t>
  </si>
  <si>
    <t>2.1. Pieaugušo izglītība</t>
  </si>
  <si>
    <t>Sātiņu dīķi un Zaņas taka</t>
  </si>
  <si>
    <t xml:space="preserve">Tornis pie Papes ezera </t>
  </si>
  <si>
    <t>Engures ezers, Mazsaliņu laivu bāze, tornis</t>
  </si>
  <si>
    <t xml:space="preserve">Novērošanas kameru tīkla attīstība abpus robežai pārrobežu noziegumu novēršanai, prevencijai. </t>
  </si>
  <si>
    <t>Kaltenes Kalvas vai Kaltenes Putnu taka</t>
  </si>
  <si>
    <t>???? Ruņupes dabas liegums</t>
  </si>
  <si>
    <t>Tiks precizēts (notiek sarunas ar KPR speciālistiem)</t>
  </si>
  <si>
    <t>Pašvaldība ir gatava iesaistīties vienotā pieaugušo un mūžizglītības tīklā Kurzemē.</t>
  </si>
  <si>
    <t>Ja  ir kopīgs projekts noteikti varam iesaistīties arī šajās aktivitātēs un sniegt atbalstu un iesaistīt novada mājražotājus. Konkrētas idejas gan pašiem pašlaik nav.</t>
  </si>
  <si>
    <t>Saldus novads ir gatavs piedalīties projektā</t>
  </si>
  <si>
    <t xml:space="preserve">Mūžizglītības centra Aizputē labiekārtošana un aprīkošana.
</t>
  </si>
  <si>
    <t>Var kādus kursus – atjaunot zināšanas, kā arī pieredzes apmaiņa ar citām pašvaldībām. Kursi 15 pašvaldības darbiniekiem par dokumentu sagatavošanu.</t>
  </si>
  <si>
    <t xml:space="preserve">E-platformas un tūrisma elektroniskās kartes izveide Kurzemes PI koordinatoriem, mācību centriem, uzņēmējiem. </t>
  </si>
  <si>
    <t xml:space="preserve">3.1. Sociālais projekts - Sociālo pakalpojumu pieejamība un efektivitāte </t>
  </si>
  <si>
    <t xml:space="preserve">Projekta ideju plānots attīstīt, balstoties uz projekta „My response” iegūto pieredzi un partnerību un saskaņā ar programmas nosacījumiem tā var ietvert ļoti plašu aktivitāšu spektru - investīcijas vides pieejamībā (piem. uzbrauktuves, lifti, pacēlāji, iekšējās un ārējās margas, sienu krāsojumi, apgaismojums, skaņas signāli, atstarojums, publiskās pludmales) – publiskajās ēkās (pašvaldības, soc.dienesti, muzeji, kultūras un izglītības iestādes ), 
informācijas pieejamība (piem. personām ar redzes, dzirdes, garīga rakstura traucējumiem) - elektroniski pieejamā info organizāciju mājas lapās, info plāksnes, norādes ārā, iekštelpās, informācijas pielāgošana (piem. audio, Braila, lielie burti, kontrasts ar pamatu, vieglā valoda).
Kvalifikācijas un pakalpojumu kvalitātes uzlabošana – piem. pieredzes apmaiņas braucieni, pieredzes pārņemšana, jaunu darba metožu izmantošanas, jaunu pakalpojumu identificēšana, pakalpojumu kvalitātes izvērtēšana.
Universālā dizaina principu ieviešana, kur var specializēties uz pielāgojumiem (produktu, vides, pakalpojumu un informācijas) kādai konkrētai mērķa grupai, piemēram, cilvēkiem ar redzes vai dzirdes traucējumiem. 
</t>
  </si>
  <si>
    <t>x</t>
  </si>
  <si>
    <t xml:space="preserve">
</t>
  </si>
  <si>
    <t>Tālaprūpei (izmantojot viedos sensorus un lietiskā interneta (Internet of Things) tehnoloģijas.) nepieciešamās infrastruktūras attīstība Ventspilī un aprīkojuma iegāde</t>
  </si>
  <si>
    <t>Projekta fokuss vērsts uz pētniecības un plānošanas darbībā ezeros, dabas aizsardzības infratruktūras attīstību (ne rekreācija), apsaimniekošanas pasākumiem. /Zaļš fons - ir tehniskā dokumentācija/</t>
  </si>
  <si>
    <t>Degradēto un piesārņoto teritoriju re-vitalizācija. Pēc projekta beigām ir jābūt skaidram lietošanas mērķim, Vienīgā prioritāte, kurā atļauta būvprojektu izstrāde.  /Zaļš fons - ir tehniskā dokumentācija/</t>
  </si>
  <si>
    <t>PIC  gatavojas akreditēties un kļūt par iestādi, noteikti tur ko varētu darīt, aprīkot, apmācīt utt!</t>
  </si>
  <si>
    <t>Pašv.soc.pak.aģentūra “Sociālais dienests” ir jaunās telpās Avotu ielā 2, Aizputē no 2016.g.aprīļa.
Vajag: pacēlājs, margas  iekšējās un ārējās; sienu krāsojums, dzeltenās līnijas uz pakāpieniem; apgaismojums koridorā un invalīdu WC izbūve, aprīkojums.</t>
  </si>
  <si>
    <t>Vides pieejamības nodrošināšana cilvēkiem ar kustību traucējumiem Alsungas doktorātā</t>
  </si>
  <si>
    <t>Pagasta pārvaldes ēka, Kolkas bibliotēka, Brīvā laika pavadīšanas centrs/Kolka, Dundaga/vides pieejamība 
Dundagā un Kolkā vairākām publiskām ēkām nav nodrošināta pieeja cilvēkiem ar kustību traucējumiem</t>
  </si>
  <si>
    <t xml:space="preserve">Domē, Durbes vidusskolā, Durbes bibliotēkā pacēlāju, Dunalkas sporta hallē liftu cilvēkiem ar pārvietošanās problēmām. 
Pieredzes apmaiņas braucieni. 
</t>
  </si>
  <si>
    <t>Grobiņas novada pašvaldības iestāžu pieejamības uzlabošana cilvēkiem ar īpašam vajadzībām jāizbūvē uzbrauktuves un jāiegādājas pacēlāji</t>
  </si>
  <si>
    <t xml:space="preserve">1.Kuldīgas bērnu un jauniešu centra rekonstrukcija, aprīkojuma iegāde,   pieredzes apmaiņas braucieni personālam, labās prakses pārņemšana un jaunu metožu ieviešana, pakalpojumu kvalitātes uzlabošanai, aktivitātes projekta mērķagrupai,  
2.Universālais dizains sabiedriskajās ēkās un saistītās darbības  
Aprīkojums, piem., dators, kas pielāgots darbam redzes invalīdiem. Audiogrāmatas pagastu, pilsētas bibliotēkās 
</t>
  </si>
  <si>
    <t xml:space="preserve">1. Infrastruktūras sadaļa:
????? laipu izejai uz jūru uzstādīšana pludmalē Vaiņodes ielas galā un Roņu ielas galā;
 sajūtu telpas izveidošana maņu attīstīšanai
</t>
  </si>
  <si>
    <t>1.Telpu pielāgošana un rekonstrukcija Nīcas sociālā dienesta vajadzībām; 
2. automašīnas iegāde mājas aprūpes nodrošināšanai 
3. Otaņķu pagasta pārvalde ēkā vajag pandusu, ir tāme.  
4. Nīcas ambulancē vajag uzbrauktuvi</t>
  </si>
  <si>
    <t xml:space="preserve">1.Pāvilostas novada pašvaldības iestādēm (Pāvilostas mākslas skola, Mūzikas skola, kultūras nams, vidusskola, PII, Vērgales bibliotēka, skola, Saraiķu bibliotēka) nav izbūvēti pandusi 
</t>
  </si>
  <si>
    <t>Pieejamība (Lifta vai pacēlāju vai pandusu izbūve) pašvaldības ēkās  (Domē, Saules ielā 1, Priekulē, Kalētu pagasta pārvaldē, Gramzdas pagasta pārvaldē, Purmsātu speciālajā internātpamatskolā, Bunkas pagasta pārvaldē, Tadaiķu bibliotēkā, u.c)</t>
  </si>
  <si>
    <t xml:space="preserve">1. Pieejama vide Sociālajā dienestā un MFC „Strops”, domes ēkas (un citām pašvaldības iestādēm) informācija Braila rakstā, piktogrammas, informācija vieglajā valodā. 
2. Rojas vidusskola Pieejamas vides izveidošana – uzbrauktuvju izbūvēšana lifta (pacēlāja) ierīkošana, sienu krāsojumi, apgaismojums pēc UD principiem 
3. Publiskās pludmales ierīkošana; Rojas pludmalē ( t.sk. Laipas līdz jūrai ar apmalēm un atbilstošu krāsojumu) 
</t>
  </si>
  <si>
    <r>
      <t xml:space="preserve">1. Vides pieejamība – lifts Saldus vidusskolā 
2. Stadiona vides pieejamības nodrošināšana pie Cieceres int.pamatsk 
</t>
    </r>
  </si>
  <si>
    <t xml:space="preserve"> investīcijas vides pieejamībā pašvaldībai piederošās ēkās (Vārves pag., Puzes pag., Užavas pag.  un Zlēku pagasta pārvaldes ēkām, Užavas pagasta kultūras namam, Tārgales pamatsk.-lifts ).</t>
  </si>
  <si>
    <t xml:space="preserve">1. IKT apmācības uzņēmējiem un nodarbinātajiem  3. telpu renovācija Talsos, Valdemāra ielā 17a:
* konferenču zāles 200 personām renovācija un aprīkošana ar videokonferenču un sinhronās tulkošanas aprīkojumu, PIC zāles renovācija 
* piekļuves nodrošināšana invalīdiem.
 </t>
  </si>
  <si>
    <t>1. Radošās industrijas IKT jomā Ventspilī - 150 t.euro. 2. Mācību e-sistēmas infrastruktūra - 200 t.euro. 3. Kurzemes reģionālā metodiskā centra telpu ergonomiska iekārtojuma un aprīkojuma iegāde - 450 t. euro. 4.Ventspils Jauniešu mājas izveide (2.kārta) - 600 t.euro</t>
  </si>
  <si>
    <t xml:space="preserve">Projekta ideja vērsta uz dabas tūrisma attīstību, veidojot dabas takas, sasastot tās tīklojumā Kurzemē un Lietuvā, attīstot dabas tūrisma infratruktūru - skatu torņi, atpūtas vietas utldz, kā arī kopīgi mārketinga pasākumi </t>
  </si>
  <si>
    <t>?</t>
  </si>
  <si>
    <t>??Pastaigu takas izveide Skrundas pilskalna teritorijā, Ventas krasts</t>
  </si>
  <si>
    <t>Skatu/novērošanas tornis Jūrmalciemā, atpūtas vietas uzlabošana</t>
  </si>
  <si>
    <t>Civilās aizsardzības pasākumi, notiek sarunas ar VUGD par projekta tālāku attīstību, VUGD ieinteresēts ūdenslīdēju tehniskā aprīkojumā un apmācību organizēšanā. Jāatrod vadošais partneris</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</si>
</sst>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quot;Yes&quot;;&quot;Yes&quot;;&quot;No&quot;"/>
    <numFmt numFmtId="179" formatCode="&quot;True&quot;;&quot;True&quot;;&quot;False&quot;"/>
    <numFmt numFmtId="180" formatCode="&quot;On&quot;;&quot;On&quot;;&quot;Off&quot;"/>
    <numFmt numFmtId="181" formatCode="[$€-2]\ #,##0.00_);[Red]\([$€-2]\ #,##0.00\)"/>
  </numFmts>
  <fonts count="48">
    <font>
      <sz val="11"/>
      <color theme="1"/>
      <name val="Calibri"/>
      <family val="2"/>
    </font>
    <font>
      <sz val="11"/>
      <color indexed="8"/>
      <name val="Calibri"/>
      <family val="2"/>
    </font>
    <font>
      <sz val="9"/>
      <name val="Tahoma"/>
      <family val="2"/>
    </font>
    <font>
      <b/>
      <sz val="9"/>
      <name val="Tahoma"/>
      <family val="2"/>
    </font>
    <font>
      <sz val="9"/>
      <color indexed="8"/>
      <name val="Calibri"/>
      <family val="2"/>
    </font>
    <font>
      <sz val="8"/>
      <color indexed="8"/>
      <name val="Calibri"/>
      <family val="2"/>
    </font>
    <font>
      <b/>
      <sz val="8"/>
      <name val="Tahoma"/>
      <family val="0"/>
    </font>
    <font>
      <sz val="8"/>
      <name val="Tahoma"/>
      <family val="0"/>
    </font>
    <font>
      <sz val="8"/>
      <name val="Calibri"/>
      <family val="2"/>
    </font>
    <font>
      <sz val="8"/>
      <color indexed="2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20"/>
      <name val="Calibri"/>
      <family val="2"/>
    </font>
    <font>
      <sz val="11"/>
      <color theme="0"/>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9"/>
      <color theme="1"/>
      <name val="Calibri"/>
      <family val="2"/>
    </font>
    <font>
      <sz val="8"/>
      <color theme="1"/>
      <name val="Calibri"/>
      <family val="2"/>
    </font>
    <font>
      <sz val="8"/>
      <color rgb="FF9C0006"/>
      <name val="Calibri"/>
      <family val="2"/>
    </font>
    <font>
      <b/>
      <sz val="8"/>
      <color rgb="FF9C0006"/>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92D05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0" applyNumberFormat="0" applyFill="0" applyBorder="0" applyAlignment="0" applyProtection="0"/>
    <xf numFmtId="0" fontId="30" fillId="21" borderId="1" applyNumberFormat="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1"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38" fillId="0" borderId="6" applyNumberFormat="0" applyFill="0" applyAlignment="0" applyProtection="0"/>
    <xf numFmtId="0" fontId="39" fillId="32"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0" borderId="9" applyNumberFormat="0" applyFill="0" applyAlignment="0" applyProtection="0"/>
    <xf numFmtId="0" fontId="42" fillId="0" borderId="0" applyNumberFormat="0" applyFill="0" applyBorder="0" applyAlignment="0" applyProtection="0"/>
  </cellStyleXfs>
  <cellXfs count="31">
    <xf numFmtId="0" fontId="0" fillId="0" borderId="0" xfId="0" applyFont="1" applyAlignment="1">
      <alignment/>
    </xf>
    <xf numFmtId="0" fontId="43" fillId="0" borderId="0" xfId="0" applyFont="1" applyAlignment="1">
      <alignment/>
    </xf>
    <xf numFmtId="0" fontId="43" fillId="0" borderId="0" xfId="0" applyFont="1" applyAlignment="1">
      <alignment wrapText="1"/>
    </xf>
    <xf numFmtId="0" fontId="0" fillId="0" borderId="0" xfId="0" applyAlignment="1">
      <alignment horizontal="left"/>
    </xf>
    <xf numFmtId="0" fontId="44" fillId="0" borderId="10" xfId="0" applyFont="1" applyBorder="1" applyAlignment="1">
      <alignment/>
    </xf>
    <xf numFmtId="0" fontId="43" fillId="0" borderId="10" xfId="0" applyFont="1" applyBorder="1" applyAlignment="1">
      <alignment/>
    </xf>
    <xf numFmtId="0" fontId="43" fillId="0" borderId="10" xfId="0" applyFont="1" applyBorder="1" applyAlignment="1">
      <alignment wrapText="1"/>
    </xf>
    <xf numFmtId="0" fontId="39" fillId="32" borderId="0" xfId="54" applyAlignment="1">
      <alignment/>
    </xf>
    <xf numFmtId="0" fontId="39" fillId="32" borderId="10" xfId="54" applyBorder="1" applyAlignment="1">
      <alignment/>
    </xf>
    <xf numFmtId="0" fontId="39" fillId="32" borderId="10" xfId="54" applyBorder="1" applyAlignment="1">
      <alignment wrapText="1"/>
    </xf>
    <xf numFmtId="0" fontId="39" fillId="32" borderId="10" xfId="54" applyBorder="1" applyAlignment="1">
      <alignment horizontal="left"/>
    </xf>
    <xf numFmtId="0" fontId="44" fillId="0" borderId="10" xfId="0" applyFont="1" applyBorder="1" applyAlignment="1">
      <alignment wrapText="1"/>
    </xf>
    <xf numFmtId="0" fontId="43" fillId="0" borderId="10" xfId="0" applyFont="1" applyBorder="1" applyAlignment="1">
      <alignment horizontal="right"/>
    </xf>
    <xf numFmtId="0" fontId="43" fillId="0" borderId="10" xfId="0" applyFont="1" applyBorder="1" applyAlignment="1">
      <alignment horizontal="right" wrapText="1"/>
    </xf>
    <xf numFmtId="0" fontId="4" fillId="0" borderId="10" xfId="0" applyNumberFormat="1" applyFont="1" applyFill="1" applyBorder="1" applyAlignment="1">
      <alignment vertical="top" wrapText="1"/>
    </xf>
    <xf numFmtId="0" fontId="45" fillId="32" borderId="10" xfId="54" applyFont="1" applyBorder="1" applyAlignment="1">
      <alignment/>
    </xf>
    <xf numFmtId="0" fontId="46" fillId="32" borderId="10" xfId="54" applyFont="1" applyBorder="1" applyAlignment="1">
      <alignment/>
    </xf>
    <xf numFmtId="0" fontId="44" fillId="33" borderId="10" xfId="0" applyFont="1" applyFill="1" applyBorder="1" applyAlignment="1">
      <alignment wrapText="1"/>
    </xf>
    <xf numFmtId="0" fontId="45" fillId="32" borderId="10" xfId="54" applyFont="1" applyBorder="1" applyAlignment="1">
      <alignment wrapText="1"/>
    </xf>
    <xf numFmtId="0" fontId="9" fillId="32" borderId="10" xfId="54" applyNumberFormat="1" applyFont="1" applyBorder="1" applyAlignment="1">
      <alignment vertical="top" wrapText="1"/>
    </xf>
    <xf numFmtId="0" fontId="45" fillId="32" borderId="0" xfId="54" applyFont="1" applyAlignment="1">
      <alignment/>
    </xf>
    <xf numFmtId="0" fontId="5" fillId="0" borderId="10" xfId="0" applyFont="1" applyBorder="1" applyAlignment="1">
      <alignment vertical="top" wrapText="1"/>
    </xf>
    <xf numFmtId="0" fontId="44" fillId="0" borderId="10" xfId="0" applyFont="1" applyBorder="1" applyAlignment="1">
      <alignment vertical="top"/>
    </xf>
    <xf numFmtId="0" fontId="44" fillId="0" borderId="10" xfId="0" applyFont="1" applyBorder="1" applyAlignment="1">
      <alignment vertical="top" wrapText="1"/>
    </xf>
    <xf numFmtId="0" fontId="8" fillId="0" borderId="10" xfId="0" applyFont="1" applyBorder="1" applyAlignment="1">
      <alignment vertical="top" wrapText="1"/>
    </xf>
    <xf numFmtId="0" fontId="44" fillId="0" borderId="10" xfId="0" applyFont="1" applyBorder="1" applyAlignment="1">
      <alignment horizontal="justify" vertical="top"/>
    </xf>
    <xf numFmtId="0" fontId="8" fillId="0" borderId="10" xfId="0" applyNumberFormat="1" applyFont="1" applyBorder="1" applyAlignment="1">
      <alignment vertical="top" wrapText="1"/>
    </xf>
    <xf numFmtId="0" fontId="8" fillId="0" borderId="0" xfId="0" applyNumberFormat="1" applyFont="1" applyAlignment="1">
      <alignment vertical="top" wrapText="1"/>
    </xf>
    <xf numFmtId="0" fontId="8" fillId="0" borderId="0" xfId="0" applyFont="1" applyFill="1" applyAlignment="1">
      <alignment vertical="top" wrapText="1"/>
    </xf>
    <xf numFmtId="0" fontId="45" fillId="32" borderId="10" xfId="54" applyNumberFormat="1" applyFont="1" applyBorder="1" applyAlignment="1">
      <alignment horizontal="left" vertical="top" wrapText="1"/>
    </xf>
    <xf numFmtId="1" fontId="45" fillId="32" borderId="10" xfId="54" applyNumberFormat="1" applyFont="1" applyBorder="1" applyAlignment="1">
      <alignment horizontal="left" vertical="top" wrapText="1"/>
    </xf>
  </cellXfs>
  <cellStyles count="47">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no 1. izcēluma" xfId="27"/>
    <cellStyle name="60% no 2. izcēluma" xfId="28"/>
    <cellStyle name="60% no 3. izcēluma" xfId="29"/>
    <cellStyle name="60% no 4. izcēluma" xfId="30"/>
    <cellStyle name="60% no 5. izcēluma" xfId="31"/>
    <cellStyle name="60% no 6. izcēluma" xfId="32"/>
    <cellStyle name="Aprēķināšana" xfId="33"/>
    <cellStyle name="Brīdinājuma teksts" xfId="34"/>
    <cellStyle name="Ievade" xfId="35"/>
    <cellStyle name="Izcēlums (1. veids)" xfId="36"/>
    <cellStyle name="Izcēlums (2. veids)" xfId="37"/>
    <cellStyle name="Izcēlums (3. veids)" xfId="38"/>
    <cellStyle name="Izcēlums (4. veids)" xfId="39"/>
    <cellStyle name="Izcēlums (5. veids)" xfId="40"/>
    <cellStyle name="Izcēlums (6. veids)" xfId="41"/>
    <cellStyle name="Izvade" xfId="42"/>
    <cellStyle name="Comma" xfId="43"/>
    <cellStyle name="Comma [0]" xfId="44"/>
    <cellStyle name="Kopsumma" xfId="45"/>
    <cellStyle name="Labs" xfId="46"/>
    <cellStyle name="Neitrāls" xfId="47"/>
    <cellStyle name="Nosaukums" xfId="48"/>
    <cellStyle name="Paskaidrojošs teksts" xfId="49"/>
    <cellStyle name="Pārbaudes šūna" xfId="50"/>
    <cellStyle name="Piezīme" xfId="51"/>
    <cellStyle name="Percent" xfId="52"/>
    <cellStyle name="Saistīta šūna" xfId="53"/>
    <cellStyle name="Slikts" xfId="54"/>
    <cellStyle name="Currency" xfId="55"/>
    <cellStyle name="Currency [0]" xfId="56"/>
    <cellStyle name="Virsraksts 1" xfId="57"/>
    <cellStyle name="Virsraksts 2" xfId="58"/>
    <cellStyle name="Virsraksts 3" xfId="59"/>
    <cellStyle name="Virsraksts 4"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29"/>
  <sheetViews>
    <sheetView tabSelected="1" view="pageBreakPreview" zoomScaleSheetLayoutView="100" zoomScalePageLayoutView="0" workbookViewId="0" topLeftCell="A2">
      <pane ySplit="1" topLeftCell="A3" activePane="bottomLeft" state="frozen"/>
      <selection pane="topLeft" activeCell="A2" sqref="A2"/>
      <selection pane="bottomLeft" activeCell="B8" sqref="B8"/>
    </sheetView>
  </sheetViews>
  <sheetFormatPr defaultColWidth="9.140625" defaultRowHeight="15"/>
  <cols>
    <col min="1" max="1" width="45.28125" style="0" customWidth="1"/>
    <col min="2" max="7" width="7.7109375" style="0" customWidth="1"/>
    <col min="8" max="8" width="9.28125" style="0" customWidth="1"/>
    <col min="9" max="10" width="7.7109375" style="0" customWidth="1"/>
    <col min="11" max="11" width="8.7109375" style="0" customWidth="1"/>
    <col min="12" max="12" width="7.7109375" style="0" customWidth="1"/>
    <col min="13" max="13" width="8.421875" style="0" customWidth="1"/>
    <col min="14" max="14" width="9.140625" style="0" customWidth="1"/>
    <col min="15" max="16" width="7.7109375" style="0" customWidth="1"/>
    <col min="17" max="17" width="9.00390625" style="0" customWidth="1"/>
    <col min="18" max="20" width="7.7109375" style="0" customWidth="1"/>
    <col min="21" max="21" width="10.8515625" style="0" customWidth="1"/>
    <col min="22" max="22" width="13.140625" style="0" customWidth="1"/>
  </cols>
  <sheetData>
    <row r="1" spans="7:23" ht="15">
      <c r="G1" t="s">
        <v>23</v>
      </c>
      <c r="V1" s="7" t="s">
        <v>22</v>
      </c>
      <c r="W1" t="s">
        <v>65</v>
      </c>
    </row>
    <row r="2" spans="1:22" ht="15">
      <c r="A2" s="5"/>
      <c r="B2" s="4" t="s">
        <v>0</v>
      </c>
      <c r="C2" s="4" t="s">
        <v>1</v>
      </c>
      <c r="D2" s="4" t="s">
        <v>18</v>
      </c>
      <c r="E2" s="4" t="s">
        <v>2</v>
      </c>
      <c r="F2" s="4" t="s">
        <v>3</v>
      </c>
      <c r="G2" s="4" t="s">
        <v>4</v>
      </c>
      <c r="H2" s="4" t="s">
        <v>5</v>
      </c>
      <c r="I2" s="4" t="s">
        <v>10</v>
      </c>
      <c r="J2" s="4" t="s">
        <v>6</v>
      </c>
      <c r="K2" s="4" t="s">
        <v>7</v>
      </c>
      <c r="L2" s="4" t="s">
        <v>8</v>
      </c>
      <c r="M2" s="4" t="s">
        <v>9</v>
      </c>
      <c r="N2" s="4" t="s">
        <v>11</v>
      </c>
      <c r="O2" s="4" t="s">
        <v>12</v>
      </c>
      <c r="P2" s="4" t="s">
        <v>13</v>
      </c>
      <c r="Q2" s="4" t="s">
        <v>14</v>
      </c>
      <c r="R2" s="4" t="s">
        <v>15</v>
      </c>
      <c r="S2" s="4" t="s">
        <v>16</v>
      </c>
      <c r="T2" s="4" t="s">
        <v>17</v>
      </c>
      <c r="U2" s="4" t="s">
        <v>19</v>
      </c>
      <c r="V2" s="15"/>
    </row>
    <row r="3" spans="1:23" ht="15">
      <c r="A3" s="8" t="s">
        <v>24</v>
      </c>
      <c r="B3" s="15"/>
      <c r="C3" s="15"/>
      <c r="D3" s="15">
        <v>35000</v>
      </c>
      <c r="E3" s="15"/>
      <c r="F3" s="15">
        <v>60000</v>
      </c>
      <c r="G3" s="15"/>
      <c r="H3" s="15">
        <v>150000</v>
      </c>
      <c r="I3" s="15"/>
      <c r="J3" s="15">
        <v>35000</v>
      </c>
      <c r="K3" s="15">
        <v>20000</v>
      </c>
      <c r="L3" s="15"/>
      <c r="M3" s="15"/>
      <c r="N3" s="15">
        <v>70000</v>
      </c>
      <c r="O3" s="15" t="s">
        <v>104</v>
      </c>
      <c r="P3" s="15" t="s">
        <v>104</v>
      </c>
      <c r="Q3" s="15">
        <v>100000</v>
      </c>
      <c r="R3" s="15">
        <v>50000</v>
      </c>
      <c r="S3" s="15"/>
      <c r="T3" s="15"/>
      <c r="U3" s="15"/>
      <c r="V3" s="16">
        <f>SUM(B3:U3)</f>
        <v>520000</v>
      </c>
      <c r="W3">
        <v>1000000</v>
      </c>
    </row>
    <row r="4" spans="1:22" ht="101.25" customHeight="1">
      <c r="A4" s="13" t="s">
        <v>103</v>
      </c>
      <c r="B4" s="4"/>
      <c r="C4" s="4"/>
      <c r="D4" s="11" t="s">
        <v>50</v>
      </c>
      <c r="E4" s="4"/>
      <c r="F4" s="11" t="s">
        <v>48</v>
      </c>
      <c r="G4" s="4"/>
      <c r="H4" s="11" t="s">
        <v>51</v>
      </c>
      <c r="I4" s="11" t="s">
        <v>54</v>
      </c>
      <c r="J4" s="11" t="s">
        <v>52</v>
      </c>
      <c r="K4" s="11" t="s">
        <v>106</v>
      </c>
      <c r="L4" s="4"/>
      <c r="M4" s="11" t="s">
        <v>72</v>
      </c>
      <c r="N4" s="11" t="s">
        <v>71</v>
      </c>
      <c r="O4" s="11" t="s">
        <v>68</v>
      </c>
      <c r="P4" s="11" t="s">
        <v>67</v>
      </c>
      <c r="Q4" s="11" t="s">
        <v>105</v>
      </c>
      <c r="R4" s="11" t="s">
        <v>69</v>
      </c>
      <c r="S4" s="4"/>
      <c r="T4" s="11" t="s">
        <v>53</v>
      </c>
      <c r="U4" s="4"/>
      <c r="V4" s="15"/>
    </row>
    <row r="5" spans="1:23" ht="17.25" customHeight="1">
      <c r="A5" s="8" t="s">
        <v>20</v>
      </c>
      <c r="B5" s="15"/>
      <c r="C5" s="15"/>
      <c r="D5" s="15"/>
      <c r="E5" s="15"/>
      <c r="F5" s="15">
        <v>60000</v>
      </c>
      <c r="G5" s="15"/>
      <c r="H5" s="15">
        <v>50000</v>
      </c>
      <c r="I5" s="15"/>
      <c r="J5" s="15">
        <v>200000</v>
      </c>
      <c r="K5" s="15"/>
      <c r="L5" s="15"/>
      <c r="M5" s="15"/>
      <c r="N5" s="15"/>
      <c r="O5" s="15"/>
      <c r="P5" s="15"/>
      <c r="Q5" s="15"/>
      <c r="R5" s="15">
        <v>195000</v>
      </c>
      <c r="S5" s="15"/>
      <c r="T5" s="15"/>
      <c r="U5" s="15"/>
      <c r="V5" s="16">
        <f aca="true" t="shared" si="0" ref="V5:V13">SUM(B5:U5)</f>
        <v>505000</v>
      </c>
      <c r="W5">
        <v>1000000</v>
      </c>
    </row>
    <row r="6" spans="1:22" ht="94.5" customHeight="1">
      <c r="A6" s="13" t="s">
        <v>85</v>
      </c>
      <c r="B6" s="4"/>
      <c r="C6" s="4"/>
      <c r="D6" s="11" t="s">
        <v>38</v>
      </c>
      <c r="E6" s="4"/>
      <c r="F6" s="11" t="s">
        <v>39</v>
      </c>
      <c r="G6" s="4"/>
      <c r="H6" s="17" t="s">
        <v>40</v>
      </c>
      <c r="I6" s="11" t="s">
        <v>46</v>
      </c>
      <c r="J6" s="17" t="s">
        <v>41</v>
      </c>
      <c r="K6" s="4"/>
      <c r="L6" s="4"/>
      <c r="M6" s="4"/>
      <c r="N6" s="4"/>
      <c r="O6" s="11" t="s">
        <v>42</v>
      </c>
      <c r="P6" s="11" t="s">
        <v>43</v>
      </c>
      <c r="Q6" s="4"/>
      <c r="R6" s="17" t="s">
        <v>44</v>
      </c>
      <c r="S6" s="11" t="s">
        <v>45</v>
      </c>
      <c r="T6" s="4"/>
      <c r="U6" s="11" t="s">
        <v>47</v>
      </c>
      <c r="V6" s="15"/>
    </row>
    <row r="7" spans="1:23" ht="17.25" customHeight="1">
      <c r="A7" s="8" t="s">
        <v>21</v>
      </c>
      <c r="B7" s="18">
        <v>42000</v>
      </c>
      <c r="C7" s="15"/>
      <c r="D7" s="15"/>
      <c r="E7" s="15"/>
      <c r="F7" s="15"/>
      <c r="G7" s="15"/>
      <c r="H7" s="15">
        <v>100000</v>
      </c>
      <c r="I7" s="15"/>
      <c r="J7" s="15"/>
      <c r="K7" s="15"/>
      <c r="L7" s="15"/>
      <c r="M7" s="15"/>
      <c r="N7" s="15"/>
      <c r="O7" s="15"/>
      <c r="P7" s="15">
        <v>50300</v>
      </c>
      <c r="Q7" s="15">
        <v>80000</v>
      </c>
      <c r="R7" s="15">
        <v>100000</v>
      </c>
      <c r="S7" s="15"/>
      <c r="T7" s="15"/>
      <c r="U7" s="15">
        <v>149000</v>
      </c>
      <c r="V7" s="16">
        <f t="shared" si="0"/>
        <v>521300</v>
      </c>
      <c r="W7">
        <v>1000000</v>
      </c>
    </row>
    <row r="8" spans="1:22" ht="83.25" customHeight="1">
      <c r="A8" s="6" t="s">
        <v>86</v>
      </c>
      <c r="B8" s="11" t="s">
        <v>49</v>
      </c>
      <c r="C8" s="4"/>
      <c r="D8" s="11"/>
      <c r="E8" s="4"/>
      <c r="F8" s="4"/>
      <c r="G8" s="4"/>
      <c r="H8" s="17" t="s">
        <v>30</v>
      </c>
      <c r="I8" s="4"/>
      <c r="J8" s="4"/>
      <c r="K8" s="4"/>
      <c r="L8" s="4"/>
      <c r="M8" s="4"/>
      <c r="N8" s="4"/>
      <c r="O8" s="4"/>
      <c r="P8" s="11" t="s">
        <v>35</v>
      </c>
      <c r="Q8" s="11" t="s">
        <v>31</v>
      </c>
      <c r="R8" s="11" t="s">
        <v>37</v>
      </c>
      <c r="S8" s="4"/>
      <c r="T8" s="4"/>
      <c r="U8" s="17" t="s">
        <v>32</v>
      </c>
      <c r="V8" s="15"/>
    </row>
    <row r="9" spans="1:23" ht="15">
      <c r="A9" s="8" t="s">
        <v>66</v>
      </c>
      <c r="B9" s="18"/>
      <c r="C9" s="15"/>
      <c r="D9" s="15"/>
      <c r="E9" s="15">
        <v>15000</v>
      </c>
      <c r="F9" s="15"/>
      <c r="G9" s="15"/>
      <c r="H9" s="15"/>
      <c r="I9" s="15"/>
      <c r="J9" s="15"/>
      <c r="K9" s="15"/>
      <c r="L9" s="15"/>
      <c r="M9" s="15"/>
      <c r="N9" s="15">
        <v>50000</v>
      </c>
      <c r="O9" s="15"/>
      <c r="P9" s="15"/>
      <c r="Q9" s="15"/>
      <c r="R9" s="15">
        <v>100000</v>
      </c>
      <c r="S9" s="15"/>
      <c r="T9" s="15">
        <v>1400000</v>
      </c>
      <c r="U9" s="15"/>
      <c r="V9" s="15">
        <f t="shared" si="0"/>
        <v>1565000</v>
      </c>
      <c r="W9">
        <v>800000</v>
      </c>
    </row>
    <row r="10" spans="1:22" ht="201" customHeight="1">
      <c r="A10" s="12" t="s">
        <v>55</v>
      </c>
      <c r="B10" s="21" t="s">
        <v>77</v>
      </c>
      <c r="C10" s="22"/>
      <c r="D10" s="22"/>
      <c r="E10" s="4"/>
      <c r="F10" s="23" t="s">
        <v>78</v>
      </c>
      <c r="G10" s="4"/>
      <c r="H10" s="23" t="s">
        <v>73</v>
      </c>
      <c r="I10" s="22"/>
      <c r="J10" s="4"/>
      <c r="K10" s="24" t="s">
        <v>87</v>
      </c>
      <c r="L10" s="23" t="s">
        <v>74</v>
      </c>
      <c r="M10" s="23" t="s">
        <v>75</v>
      </c>
      <c r="N10" s="25" t="s">
        <v>79</v>
      </c>
      <c r="O10" s="22"/>
      <c r="P10" s="23" t="s">
        <v>76</v>
      </c>
      <c r="Q10" s="22"/>
      <c r="R10" s="11" t="s">
        <v>101</v>
      </c>
      <c r="S10" s="22"/>
      <c r="T10" s="11" t="s">
        <v>102</v>
      </c>
      <c r="U10" s="4"/>
      <c r="V10" s="4"/>
    </row>
    <row r="11" spans="1:23" ht="22.5">
      <c r="A11" s="29" t="s">
        <v>80</v>
      </c>
      <c r="B11" s="30"/>
      <c r="C11" s="30"/>
      <c r="D11" s="30"/>
      <c r="E11" s="30">
        <v>8000</v>
      </c>
      <c r="F11" s="30">
        <v>60000</v>
      </c>
      <c r="G11" s="30">
        <v>70000</v>
      </c>
      <c r="H11" s="30">
        <v>400000</v>
      </c>
      <c r="I11" s="30">
        <v>250000</v>
      </c>
      <c r="J11" s="30"/>
      <c r="K11" s="30">
        <f>95000+25000</f>
        <v>120000</v>
      </c>
      <c r="L11" s="30"/>
      <c r="M11" s="30">
        <v>125000</v>
      </c>
      <c r="N11" s="30">
        <f>5000+55000+20-30000+15000+15000+70000</f>
        <v>130020</v>
      </c>
      <c r="O11" s="30"/>
      <c r="P11" s="30"/>
      <c r="Q11" s="30">
        <f>100000+800000</f>
        <v>900000</v>
      </c>
      <c r="R11" s="30">
        <f>10000+20000</f>
        <v>30000</v>
      </c>
      <c r="S11" s="30"/>
      <c r="T11" s="30">
        <f>85000+200000</f>
        <v>285000</v>
      </c>
      <c r="U11" s="30">
        <f>6000+15000</f>
        <v>21000</v>
      </c>
      <c r="V11" s="30">
        <f>SUM(B11:U11)</f>
        <v>2399020</v>
      </c>
      <c r="W11">
        <v>800000</v>
      </c>
    </row>
    <row r="12" spans="1:22" ht="180" customHeight="1">
      <c r="A12" s="14" t="s">
        <v>81</v>
      </c>
      <c r="B12" s="26" t="s">
        <v>88</v>
      </c>
      <c r="C12" s="27" t="s">
        <v>89</v>
      </c>
      <c r="D12" s="26" t="s">
        <v>82</v>
      </c>
      <c r="E12" s="26" t="s">
        <v>90</v>
      </c>
      <c r="F12" s="26" t="s">
        <v>91</v>
      </c>
      <c r="G12" s="26" t="s">
        <v>92</v>
      </c>
      <c r="H12" s="26" t="s">
        <v>93</v>
      </c>
      <c r="I12" s="26" t="s">
        <v>94</v>
      </c>
      <c r="J12" s="26" t="s">
        <v>82</v>
      </c>
      <c r="K12" s="28" t="s">
        <v>95</v>
      </c>
      <c r="L12" s="26" t="s">
        <v>96</v>
      </c>
      <c r="M12" s="26" t="s">
        <v>97</v>
      </c>
      <c r="N12" s="26" t="s">
        <v>98</v>
      </c>
      <c r="O12" s="26"/>
      <c r="P12" s="26" t="s">
        <v>99</v>
      </c>
      <c r="Q12" s="26" t="s">
        <v>83</v>
      </c>
      <c r="R12" s="26"/>
      <c r="S12" s="26" t="s">
        <v>82</v>
      </c>
      <c r="T12" s="26" t="s">
        <v>84</v>
      </c>
      <c r="U12" s="26" t="s">
        <v>100</v>
      </c>
      <c r="V12" s="19"/>
    </row>
    <row r="13" spans="1:23" ht="15">
      <c r="A13" s="10" t="s">
        <v>33</v>
      </c>
      <c r="B13" s="18">
        <v>88890</v>
      </c>
      <c r="C13" s="15"/>
      <c r="D13" s="15">
        <v>2030</v>
      </c>
      <c r="E13" s="15">
        <v>15000</v>
      </c>
      <c r="F13" s="15">
        <v>30000</v>
      </c>
      <c r="G13" s="15">
        <v>12000</v>
      </c>
      <c r="H13" s="15">
        <v>32000</v>
      </c>
      <c r="I13" s="20"/>
      <c r="J13" s="15"/>
      <c r="K13" s="15"/>
      <c r="L13" s="20"/>
      <c r="M13" s="15">
        <v>42000</v>
      </c>
      <c r="N13" s="15">
        <v>15000</v>
      </c>
      <c r="O13" s="15">
        <v>15000</v>
      </c>
      <c r="P13" s="15">
        <v>30000</v>
      </c>
      <c r="Q13" s="15">
        <v>25000</v>
      </c>
      <c r="R13" s="15">
        <v>45200</v>
      </c>
      <c r="S13" s="15"/>
      <c r="T13" s="20"/>
      <c r="U13" s="15">
        <v>70000</v>
      </c>
      <c r="V13" s="16">
        <f t="shared" si="0"/>
        <v>422120</v>
      </c>
      <c r="W13">
        <v>500000</v>
      </c>
    </row>
    <row r="14" spans="1:22" ht="72" customHeight="1">
      <c r="A14" s="13" t="s">
        <v>70</v>
      </c>
      <c r="B14" s="11" t="s">
        <v>57</v>
      </c>
      <c r="C14" s="4"/>
      <c r="D14" s="4" t="s">
        <v>58</v>
      </c>
      <c r="E14" s="11" t="s">
        <v>59</v>
      </c>
      <c r="F14" s="11" t="s">
        <v>25</v>
      </c>
      <c r="G14" s="11" t="s">
        <v>60</v>
      </c>
      <c r="H14" s="11" t="s">
        <v>61</v>
      </c>
      <c r="I14" s="11"/>
      <c r="J14" s="4"/>
      <c r="K14" s="4"/>
      <c r="L14" s="4"/>
      <c r="M14" s="11" t="s">
        <v>26</v>
      </c>
      <c r="N14" s="11" t="s">
        <v>63</v>
      </c>
      <c r="O14" s="11">
        <v>5</v>
      </c>
      <c r="P14" s="11" t="s">
        <v>62</v>
      </c>
      <c r="Q14" s="11" t="s">
        <v>36</v>
      </c>
      <c r="R14" s="11" t="s">
        <v>27</v>
      </c>
      <c r="S14" s="4"/>
      <c r="T14" s="4"/>
      <c r="U14" s="11" t="s">
        <v>64</v>
      </c>
      <c r="V14" s="15"/>
    </row>
    <row r="15" spans="1:23" ht="14.25" customHeight="1">
      <c r="A15" s="10" t="s">
        <v>34</v>
      </c>
      <c r="B15" s="18"/>
      <c r="C15" s="15"/>
      <c r="D15" s="15"/>
      <c r="E15" s="18"/>
      <c r="F15" s="18"/>
      <c r="G15" s="18"/>
      <c r="H15" s="18"/>
      <c r="I15" s="15">
        <v>70000</v>
      </c>
      <c r="J15" s="15"/>
      <c r="K15" s="15"/>
      <c r="L15" s="15">
        <v>8800</v>
      </c>
      <c r="M15" s="18"/>
      <c r="N15" s="18"/>
      <c r="O15" s="18"/>
      <c r="P15" s="18"/>
      <c r="Q15" s="18"/>
      <c r="R15" s="18"/>
      <c r="S15" s="15"/>
      <c r="T15" s="15">
        <v>65000</v>
      </c>
      <c r="U15" s="18"/>
      <c r="V15" s="16">
        <f>SUM(B15:T15)</f>
        <v>143800</v>
      </c>
      <c r="W15">
        <v>500000</v>
      </c>
    </row>
    <row r="16" spans="1:22" ht="67.5" customHeight="1">
      <c r="A16" s="13" t="s">
        <v>107</v>
      </c>
      <c r="B16" s="11"/>
      <c r="C16" s="4"/>
      <c r="D16" s="4"/>
      <c r="E16" s="11"/>
      <c r="F16" s="4"/>
      <c r="G16" s="4"/>
      <c r="H16" s="4"/>
      <c r="I16" s="11" t="s">
        <v>28</v>
      </c>
      <c r="J16" s="4"/>
      <c r="K16" s="4"/>
      <c r="L16" s="11" t="s">
        <v>29</v>
      </c>
      <c r="M16" s="4"/>
      <c r="N16" s="4"/>
      <c r="O16" s="4"/>
      <c r="P16" s="4"/>
      <c r="Q16" s="4"/>
      <c r="R16" s="4"/>
      <c r="S16" s="4"/>
      <c r="T16" s="4" t="s">
        <v>56</v>
      </c>
      <c r="U16" s="4"/>
      <c r="V16" s="15"/>
    </row>
    <row r="17" spans="1:22" ht="15">
      <c r="A17" s="8" t="s">
        <v>22</v>
      </c>
      <c r="B17" s="9">
        <f aca="true" t="shared" si="1" ref="B17:V17">SUM(B3,B5,B7,B13,B15)</f>
        <v>130890</v>
      </c>
      <c r="C17" s="9">
        <f t="shared" si="1"/>
        <v>0</v>
      </c>
      <c r="D17" s="9">
        <f t="shared" si="1"/>
        <v>37030</v>
      </c>
      <c r="E17" s="9">
        <f t="shared" si="1"/>
        <v>15000</v>
      </c>
      <c r="F17" s="9">
        <f t="shared" si="1"/>
        <v>150000</v>
      </c>
      <c r="G17" s="9">
        <f t="shared" si="1"/>
        <v>12000</v>
      </c>
      <c r="H17" s="9">
        <f t="shared" si="1"/>
        <v>332000</v>
      </c>
      <c r="I17" s="9">
        <f t="shared" si="1"/>
        <v>70000</v>
      </c>
      <c r="J17" s="9">
        <f t="shared" si="1"/>
        <v>235000</v>
      </c>
      <c r="K17" s="9">
        <f t="shared" si="1"/>
        <v>20000</v>
      </c>
      <c r="L17" s="9">
        <f t="shared" si="1"/>
        <v>8800</v>
      </c>
      <c r="M17" s="9">
        <f t="shared" si="1"/>
        <v>42000</v>
      </c>
      <c r="N17" s="9">
        <f t="shared" si="1"/>
        <v>85000</v>
      </c>
      <c r="O17" s="9">
        <f t="shared" si="1"/>
        <v>15000</v>
      </c>
      <c r="P17" s="9">
        <f t="shared" si="1"/>
        <v>80300</v>
      </c>
      <c r="Q17" s="9">
        <f t="shared" si="1"/>
        <v>205000</v>
      </c>
      <c r="R17" s="9">
        <f t="shared" si="1"/>
        <v>390200</v>
      </c>
      <c r="S17" s="9">
        <f t="shared" si="1"/>
        <v>0</v>
      </c>
      <c r="T17" s="9">
        <f t="shared" si="1"/>
        <v>65000</v>
      </c>
      <c r="U17" s="9">
        <f t="shared" si="1"/>
        <v>219000</v>
      </c>
      <c r="V17" s="9">
        <f t="shared" si="1"/>
        <v>2112220</v>
      </c>
    </row>
    <row r="18" spans="1:22" ht="15">
      <c r="A18" s="1"/>
      <c r="B18" s="2"/>
      <c r="C18" s="1"/>
      <c r="D18" s="1"/>
      <c r="E18" s="1"/>
      <c r="F18" s="1"/>
      <c r="G18" s="1"/>
      <c r="H18" s="1"/>
      <c r="I18" s="1"/>
      <c r="J18" s="1"/>
      <c r="K18" s="1"/>
      <c r="L18" s="1"/>
      <c r="M18" s="1"/>
      <c r="N18" s="1"/>
      <c r="O18" s="1"/>
      <c r="P18" s="1"/>
      <c r="Q18" s="1"/>
      <c r="R18" s="1"/>
      <c r="S18" s="1"/>
      <c r="T18" s="1"/>
      <c r="U18" s="1"/>
      <c r="V18" s="1"/>
    </row>
    <row r="19" spans="1:22" ht="16.5" customHeight="1">
      <c r="A19" s="1"/>
      <c r="B19" s="2"/>
      <c r="C19" s="1"/>
      <c r="D19" s="1"/>
      <c r="E19" s="1"/>
      <c r="F19" s="1"/>
      <c r="G19" s="1"/>
      <c r="H19" s="1"/>
      <c r="I19" s="1"/>
      <c r="J19" s="1"/>
      <c r="K19" s="1"/>
      <c r="L19" s="1"/>
      <c r="M19" s="1"/>
      <c r="N19" s="1"/>
      <c r="O19" s="1"/>
      <c r="P19" s="1"/>
      <c r="Q19" s="1"/>
      <c r="R19" s="1"/>
      <c r="S19" s="1"/>
      <c r="T19" s="1"/>
      <c r="U19" s="1"/>
      <c r="V19" s="1"/>
    </row>
    <row r="29" ht="15">
      <c r="A29" s="3"/>
    </row>
  </sheetData>
  <sheetProtection/>
  <printOptions/>
  <pageMargins left="0.7" right="0.7" top="0.75" bottom="0.75" header="0.3" footer="0.3"/>
  <pageSetup fitToHeight="1" fitToWidth="1" horizontalDpi="600" verticalDpi="600" orientation="landscape" paperSize="8" scale="78"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user_2</dc:creator>
  <cp:keywords/>
  <dc:description/>
  <cp:lastModifiedBy>Ingeborga</cp:lastModifiedBy>
  <cp:lastPrinted>2016-05-20T07:35:54Z</cp:lastPrinted>
  <dcterms:created xsi:type="dcterms:W3CDTF">2016-04-12T09:10:34Z</dcterms:created>
  <dcterms:modified xsi:type="dcterms:W3CDTF">2016-05-23T06:47:52Z</dcterms:modified>
  <cp:category/>
  <cp:version/>
  <cp:contentType/>
  <cp:contentStatus/>
</cp:coreProperties>
</file>